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ammjd\Documents\My Dropbox\ASW Files\BusAnalytics (EBA)\EBA 2e\FINAL SOLUTIONS MANUAL FILES\SolutionsExcelFiles\13_Ch13\"/>
    </mc:Choice>
  </mc:AlternateContent>
  <bookViews>
    <workbookView xWindow="840" yWindow="330" windowWidth="15450" windowHeight="12030"/>
  </bookViews>
  <sheets>
    <sheet name="Model" sheetId="1" r:id="rId1"/>
  </sheets>
  <definedNames>
    <definedName name="solver_adj" localSheetId="0" hidden="1">Model!$B$23:$B$28</definedName>
    <definedName name="solver_cvg" localSheetId="0" hidden="1">0.0001</definedName>
    <definedName name="solver_drv" localSheetId="0" hidden="1">1</definedName>
    <definedName name="solver_eng" localSheetId="0" hidden="1">1</definedName>
    <definedName name="solver_est" localSheetId="0" hidden="1">1</definedName>
    <definedName name="solver_ibd" localSheetId="0" hidden="1">2</definedName>
    <definedName name="solver_itr" localSheetId="0" hidden="1">100</definedName>
    <definedName name="solver_lhs1" localSheetId="0" hidden="1">Model!$B$23:$B$28</definedName>
    <definedName name="solver_lhs2" localSheetId="0" hidden="1">Model!$B$30</definedName>
    <definedName name="solver_lhs3" localSheetId="0" hidden="1">Model!$D$23</definedName>
    <definedName name="solver_lhs4" localSheetId="0" hidden="1">Model!#REF!</definedName>
    <definedName name="solver_lhs5" localSheetId="0" hidden="1">Model!$I$15</definedName>
    <definedName name="solver_lhs6" localSheetId="0" hidden="1">Model!$J$15</definedName>
    <definedName name="solver_lhs7" localSheetId="0" hidden="1">Model!$L$15</definedName>
    <definedName name="solver_lin" localSheetId="0" hidden="1">2</definedName>
    <definedName name="solver_loc" localSheetId="0" hidden="1">1</definedName>
    <definedName name="solver_lva" localSheetId="0" hidden="1">2</definedName>
    <definedName name="solver_mip" localSheetId="0" hidden="1">5000</definedName>
    <definedName name="solver_mni" localSheetId="0" hidden="1">30</definedName>
    <definedName name="solver_mrt" localSheetId="0" hidden="1">0.075</definedName>
    <definedName name="solver_msl" localSheetId="0" hidden="1">2</definedName>
    <definedName name="solver_neg" localSheetId="0" hidden="1">2</definedName>
    <definedName name="solver_nod" localSheetId="0" hidden="1">5000</definedName>
    <definedName name="solver_num" localSheetId="0" hidden="1">2</definedName>
    <definedName name="solver_nwt" localSheetId="0" hidden="1">1</definedName>
    <definedName name="solver_ofx" localSheetId="0" hidden="1">2</definedName>
    <definedName name="solver_opt" localSheetId="0" hidden="1">Model!$G$18</definedName>
    <definedName name="solver_piv" localSheetId="0" hidden="1">0.000001</definedName>
    <definedName name="solver_pre" localSheetId="0" hidden="1">0.000001</definedName>
    <definedName name="solver_pro" localSheetId="0" hidden="1">2</definedName>
    <definedName name="solver_rbv" localSheetId="0" hidden="1">1</definedName>
    <definedName name="solver_red" localSheetId="0" hidden="1">0.000001</definedName>
    <definedName name="solver_rel1" localSheetId="0" hidden="1">3</definedName>
    <definedName name="solver_rel2" localSheetId="0" hidden="1">2</definedName>
    <definedName name="solver_rel3" localSheetId="0" hidden="1">2</definedName>
    <definedName name="solver_rel4" localSheetId="0" hidden="1">3</definedName>
    <definedName name="solver_rel5" localSheetId="0" hidden="1">3</definedName>
    <definedName name="solver_rel6" localSheetId="0" hidden="1">3</definedName>
    <definedName name="solver_rel7" localSheetId="0" hidden="1">3</definedName>
    <definedName name="solver_reo" localSheetId="0" hidden="1">2</definedName>
    <definedName name="solver_rep" localSheetId="0" hidden="1">2</definedName>
    <definedName name="solver_rhs1" localSheetId="0" hidden="1">0</definedName>
    <definedName name="solver_rhs2" localSheetId="0" hidden="1">1</definedName>
    <definedName name="solver_rhs3" localSheetId="0" hidden="1">Model!$F$23</definedName>
    <definedName name="solver_rhs4" localSheetId="0" hidden="1">Model!$C$17</definedName>
    <definedName name="solver_rhs5" localSheetId="0" hidden="1">Model!$I$17</definedName>
    <definedName name="solver_rhs6" localSheetId="0" hidden="1">Model!$J$17</definedName>
    <definedName name="solver_rhs7" localSheetId="0" hidden="1">Model!$L$17</definedName>
    <definedName name="solver_rlx" localSheetId="0" hidden="1">2</definedName>
    <definedName name="solver_rsd" localSheetId="0" hidden="1">0</definedName>
    <definedName name="solver_scl" localSheetId="0" hidden="1">2</definedName>
    <definedName name="solver_sho" localSheetId="0" hidden="1">2</definedName>
    <definedName name="solver_ssz" localSheetId="0" hidden="1">100</definedName>
    <definedName name="solver_std" localSheetId="0" hidden="1">1</definedName>
    <definedName name="solver_tim" localSheetId="0" hidden="1">100</definedName>
    <definedName name="solver_tol" localSheetId="0" hidden="1">0.05</definedName>
    <definedName name="solver_typ" localSheetId="0" hidden="1">2</definedName>
    <definedName name="solver_val" localSheetId="0" hidden="1">0</definedName>
    <definedName name="solver_ver" localSheetId="0" hidden="1">3</definedName>
  </definedNames>
  <calcPr calcId="162913"/>
</workbook>
</file>

<file path=xl/calcChain.xml><?xml version="1.0" encoding="utf-8"?>
<calcChain xmlns="http://schemas.openxmlformats.org/spreadsheetml/2006/main">
  <c r="B30" i="1" l="1"/>
  <c r="C15" i="1"/>
  <c r="D15" i="1"/>
  <c r="E15" i="1"/>
  <c r="F15" i="1"/>
  <c r="B15" i="1"/>
  <c r="F16" i="1"/>
  <c r="E16" i="1"/>
  <c r="E17" i="1" s="1"/>
  <c r="E18" i="1" s="1"/>
  <c r="D16" i="1"/>
  <c r="D17" i="1" s="1"/>
  <c r="D18" i="1" s="1"/>
  <c r="C16" i="1"/>
  <c r="C17" i="1" s="1"/>
  <c r="C18" i="1" s="1"/>
  <c r="B16" i="1"/>
  <c r="B17" i="1" l="1"/>
  <c r="B18" i="1" s="1"/>
  <c r="F17" i="1"/>
  <c r="F18" i="1" s="1"/>
  <c r="G18" i="1"/>
</calcChain>
</file>

<file path=xl/sharedStrings.xml><?xml version="1.0" encoding="utf-8"?>
<sst xmlns="http://schemas.openxmlformats.org/spreadsheetml/2006/main" count="34" uniqueCount="21">
  <si>
    <t>Planning Scenarios</t>
  </si>
  <si>
    <t>Mutual Fund</t>
  </si>
  <si>
    <t>Year 1</t>
  </si>
  <si>
    <t>Year 2</t>
  </si>
  <si>
    <t>Year 3</t>
  </si>
  <si>
    <t>Year 4</t>
  </si>
  <si>
    <t>Year 5</t>
  </si>
  <si>
    <t>Foreign Stock</t>
  </si>
  <si>
    <t>Intermediate-Term Bond</t>
  </si>
  <si>
    <t>Large-Cap Growth</t>
  </si>
  <si>
    <t>Large-Cap Value</t>
  </si>
  <si>
    <t>Small-Cap Growth</t>
  </si>
  <si>
    <t>Small-Cap Value</t>
  </si>
  <si>
    <t>Model</t>
  </si>
  <si>
    <t>Decision Variables</t>
  </si>
  <si>
    <t>S&amp;P 500 Return</t>
  </si>
  <si>
    <t>Scenario Return</t>
  </si>
  <si>
    <t>Deviation From S&amp;P 500</t>
  </si>
  <si>
    <t>Deviations Squared</t>
  </si>
  <si>
    <t>Hauck Financial Services - Index Fund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</si>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</sst>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5" x14ac:knownFonts="1">
    <font>
      <sz val="10"/>
      <name val="Arial"/>
    </font>
    <font>
      <sz val="8"/>
      <name val="Arial"/>
      <family val="2"/>
    </font>
    <font>
      <b/>
      <sz val="12"/>
      <name val="Times New Roman"/>
      <family val="1"/>
    </font>
    <font>
      <sz val="10"/>
      <name val="Times New Roman"/>
      <family val="1"/>
    </font>
    <font>
      <b/>
      <sz val="1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Fill="1"/>
    <xf numFmtId="0" fontId="4" fillId="0" borderId="0" xfId="0" applyFont="1" applyAlignment="1">
      <alignment horizontal="left"/>
    </xf>
    <xf numFmtId="0" fontId="4" fillId="0" borderId="0" xfId="0" applyFont="1"/>
    <xf numFmtId="164" fontId="3" fillId="0" borderId="0" xfId="0" applyNumberFormat="1" applyFont="1" applyFill="1"/>
    <xf numFmtId="164" fontId="3" fillId="0" borderId="0" xfId="0" applyNumberFormat="1" applyFont="1" applyFill="1" applyAlignment="1">
      <alignment horizontal="center"/>
    </xf>
    <xf numFmtId="164" fontId="3" fillId="0" borderId="4" xfId="0" applyNumberFormat="1" applyFont="1" applyFill="1" applyBorder="1"/>
    <xf numFmtId="0" fontId="4" fillId="0" borderId="0" xfId="0" applyFont="1" applyFill="1"/>
    <xf numFmtId="164" fontId="3" fillId="2" borderId="1" xfId="0" applyNumberFormat="1" applyFont="1" applyFill="1" applyBorder="1"/>
    <xf numFmtId="0" fontId="4" fillId="0" borderId="0" xfId="0" applyFont="1" applyFill="1" applyAlignment="1">
      <alignment horizontal="center"/>
    </xf>
    <xf numFmtId="164" fontId="3" fillId="2" borderId="2" xfId="0" applyNumberFormat="1" applyFont="1" applyFill="1" applyBorder="1"/>
    <xf numFmtId="164" fontId="3" fillId="2" borderId="3" xfId="0" applyNumberFormat="1" applyFont="1" applyFill="1" applyBorder="1"/>
    <xf numFmtId="0" fontId="3" fillId="0" borderId="0" xfId="0" applyFont="1" applyAlignment="1">
      <alignment horizontal="right"/>
    </xf>
    <xf numFmtId="164" fontId="3" fillId="0" borderId="0" xfId="0" applyNumberFormat="1" applyFont="1" applyFill="1" applyBorder="1"/>
    <xf numFmtId="0" fontId="3" fillId="0" borderId="0" xfId="0" applyFont="1" applyFill="1" applyBorder="1" applyAlignment="1">
      <alignment horizontal="center"/>
    </xf>
    <xf numFmtId="164" fontId="3" fillId="0" borderId="0" xfId="0" applyNumberFormat="1" applyFont="1"/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0"/>
  <sheetViews>
    <sheetView tabSelected="1" zoomScale="125" workbookViewId="0">
      <selection activeCell="K17" sqref="K17"/>
    </sheetView>
  </sheetViews>
  <sheetFormatPr defaultColWidth="8.7109375" defaultRowHeight="12.75" x14ac:dyDescent="0.2"/>
  <cols>
    <col min="1" max="1" width="23.5703125" style="2" customWidth="1"/>
    <col min="2" max="2" width="17.7109375" style="2" customWidth="1"/>
    <col min="3" max="3" width="17.85546875" style="2" bestFit="1" customWidth="1"/>
    <col min="4" max="16384" width="8.7109375" style="2"/>
  </cols>
  <sheetData>
    <row r="1" spans="1:13" ht="15.75" x14ac:dyDescent="0.25">
      <c r="A1" s="1" t="s">
        <v>19</v>
      </c>
    </row>
    <row r="3" spans="1:13" x14ac:dyDescent="0.2">
      <c r="B3" s="3" t="s">
        <v>0</v>
      </c>
      <c r="C3" s="3"/>
      <c r="D3" s="3"/>
      <c r="E3" s="3"/>
      <c r="F3" s="3"/>
    </row>
    <row r="4" spans="1:13" x14ac:dyDescent="0.2">
      <c r="A4" s="4" t="s">
        <v>1</v>
      </c>
      <c r="B4" s="5" t="s">
        <v>2</v>
      </c>
      <c r="C4" s="5" t="s">
        <v>3</v>
      </c>
      <c r="D4" s="5" t="s">
        <v>4</v>
      </c>
      <c r="E4" s="5" t="s">
        <v>5</v>
      </c>
      <c r="F4" s="5" t="s">
        <v>6</v>
      </c>
    </row>
    <row r="5" spans="1:13" x14ac:dyDescent="0.2">
      <c r="A5" s="2" t="s">
        <v>7</v>
      </c>
      <c r="B5" s="2">
        <v>10.06</v>
      </c>
      <c r="C5" s="2">
        <v>13.12</v>
      </c>
      <c r="D5" s="2">
        <v>13.47</v>
      </c>
      <c r="E5" s="2">
        <v>45.42</v>
      </c>
      <c r="F5" s="2">
        <v>-21.93</v>
      </c>
    </row>
    <row r="6" spans="1:13" x14ac:dyDescent="0.2">
      <c r="A6" s="2" t="s">
        <v>8</v>
      </c>
      <c r="B6" s="2">
        <v>17.64</v>
      </c>
      <c r="C6" s="2">
        <v>3.25</v>
      </c>
      <c r="D6" s="2">
        <v>7.51</v>
      </c>
      <c r="E6" s="2">
        <v>-1.33</v>
      </c>
      <c r="F6" s="2">
        <v>7.36</v>
      </c>
      <c r="I6" s="6"/>
    </row>
    <row r="7" spans="1:13" x14ac:dyDescent="0.2">
      <c r="A7" s="2" t="s">
        <v>9</v>
      </c>
      <c r="B7" s="2">
        <v>32.409999999999997</v>
      </c>
      <c r="C7" s="2">
        <v>18.71</v>
      </c>
      <c r="D7" s="2">
        <v>33.28</v>
      </c>
      <c r="E7" s="2">
        <v>41.46</v>
      </c>
      <c r="F7" s="2">
        <v>-23.26</v>
      </c>
    </row>
    <row r="8" spans="1:13" x14ac:dyDescent="0.2">
      <c r="A8" s="2" t="s">
        <v>10</v>
      </c>
      <c r="B8" s="2">
        <v>32.36</v>
      </c>
      <c r="C8" s="2">
        <v>20.61</v>
      </c>
      <c r="D8" s="2">
        <v>12.93</v>
      </c>
      <c r="E8" s="2">
        <v>7.06</v>
      </c>
      <c r="F8" s="2">
        <v>-5.37</v>
      </c>
    </row>
    <row r="9" spans="1:13" x14ac:dyDescent="0.2">
      <c r="A9" s="2" t="s">
        <v>11</v>
      </c>
      <c r="B9" s="2">
        <v>33.44</v>
      </c>
      <c r="C9" s="2">
        <v>19.399999999999999</v>
      </c>
      <c r="D9" s="2">
        <v>3.85</v>
      </c>
      <c r="E9" s="2">
        <v>58.68</v>
      </c>
      <c r="F9" s="2">
        <v>-9.02</v>
      </c>
    </row>
    <row r="10" spans="1:13" x14ac:dyDescent="0.2">
      <c r="A10" s="2" t="s">
        <v>12</v>
      </c>
      <c r="B10" s="2">
        <v>24.56</v>
      </c>
      <c r="C10" s="2">
        <v>25.32</v>
      </c>
      <c r="D10" s="2">
        <v>-6.7</v>
      </c>
      <c r="E10" s="2">
        <v>5.43</v>
      </c>
      <c r="F10" s="2">
        <v>17.309999999999999</v>
      </c>
    </row>
    <row r="11" spans="1:13" x14ac:dyDescent="0.2">
      <c r="A11" s="7" t="s">
        <v>15</v>
      </c>
      <c r="B11" s="6">
        <v>25</v>
      </c>
      <c r="C11" s="6">
        <v>20</v>
      </c>
      <c r="D11" s="6">
        <v>8</v>
      </c>
      <c r="E11" s="6">
        <v>30</v>
      </c>
      <c r="F11" s="6">
        <v>-10</v>
      </c>
    </row>
    <row r="13" spans="1:13" ht="15.75" x14ac:dyDescent="0.25">
      <c r="A13" s="1" t="s">
        <v>13</v>
      </c>
    </row>
    <row r="14" spans="1:13" x14ac:dyDescent="0.2">
      <c r="B14" s="5" t="s">
        <v>2</v>
      </c>
      <c r="C14" s="5" t="s">
        <v>3</v>
      </c>
      <c r="D14" s="5" t="s">
        <v>4</v>
      </c>
      <c r="E14" s="5" t="s">
        <v>5</v>
      </c>
      <c r="F14" s="5" t="s">
        <v>6</v>
      </c>
      <c r="H14" s="8"/>
      <c r="I14" s="8"/>
      <c r="J14" s="8"/>
      <c r="K14" s="8"/>
      <c r="L14" s="8"/>
      <c r="M14" s="8"/>
    </row>
    <row r="15" spans="1:13" x14ac:dyDescent="0.2">
      <c r="A15" s="7" t="s">
        <v>15</v>
      </c>
      <c r="B15" s="6">
        <f>B11</f>
        <v>25</v>
      </c>
      <c r="C15" s="6">
        <f t="shared" ref="C15:F15" si="0">C11</f>
        <v>20</v>
      </c>
      <c r="D15" s="6">
        <f t="shared" si="0"/>
        <v>8</v>
      </c>
      <c r="E15" s="6">
        <f t="shared" si="0"/>
        <v>30</v>
      </c>
      <c r="F15" s="6">
        <f t="shared" si="0"/>
        <v>-10</v>
      </c>
    </row>
    <row r="16" spans="1:13" x14ac:dyDescent="0.2">
      <c r="A16" s="7" t="s">
        <v>16</v>
      </c>
      <c r="B16" s="9">
        <f>SUMPRODUCT($B$23:$B$28,B5:B10)</f>
        <v>25.020238541122378</v>
      </c>
      <c r="C16" s="9">
        <f>SUMPRODUCT($B$23:$B$28,C5:C10)</f>
        <v>18.559031542639158</v>
      </c>
      <c r="D16" s="9">
        <f>SUMPRODUCT($B$23:$B$28,D5:D10)</f>
        <v>8.9730278492713147</v>
      </c>
      <c r="E16" s="9">
        <f>SUMPRODUCT($B$23:$B$28,E5:E10)</f>
        <v>30.219271529439226</v>
      </c>
      <c r="F16" s="9">
        <f>SUMPRODUCT($B$23:$B$28,F5:F10)</f>
        <v>-8.8358566431239698</v>
      </c>
      <c r="G16" s="9"/>
    </row>
    <row r="17" spans="1:8" ht="13.5" thickBot="1" x14ac:dyDescent="0.25">
      <c r="A17" s="7" t="s">
        <v>17</v>
      </c>
      <c r="B17" s="9">
        <f>B$15-B$16</f>
        <v>-2.0238541122377995E-2</v>
      </c>
      <c r="C17" s="9">
        <f>C$15-C$16</f>
        <v>1.4409684573608423</v>
      </c>
      <c r="D17" s="9">
        <f>D$15-D$16</f>
        <v>-0.97302784927131469</v>
      </c>
      <c r="E17" s="9">
        <f>E$15-E$16</f>
        <v>-0.21927152943922579</v>
      </c>
      <c r="F17" s="9">
        <f>F$15-F$16</f>
        <v>-1.1641433568760302</v>
      </c>
      <c r="G17" s="10" t="s">
        <v>20</v>
      </c>
    </row>
    <row r="18" spans="1:8" ht="13.5" thickBot="1" x14ac:dyDescent="0.25">
      <c r="A18" s="7" t="s">
        <v>18</v>
      </c>
      <c r="B18" s="9">
        <f>B$17^2</f>
        <v>4.0959854676218517E-4</v>
      </c>
      <c r="C18" s="9">
        <f>C$17^2</f>
        <v>2.0763900951088856</v>
      </c>
      <c r="D18" s="9">
        <f>D$17^2</f>
        <v>0.94678319545756029</v>
      </c>
      <c r="E18" s="9">
        <f>E$17^2</f>
        <v>4.8080003622617259E-2</v>
      </c>
      <c r="F18" s="9">
        <f>F$17^2</f>
        <v>1.3552297553585921</v>
      </c>
      <c r="G18" s="11">
        <f>SUM(B18:F18)</f>
        <v>4.4268926480944177</v>
      </c>
      <c r="H18" s="8"/>
    </row>
    <row r="21" spans="1:8" x14ac:dyDescent="0.2">
      <c r="D21" s="6"/>
      <c r="E21" s="6"/>
      <c r="F21" s="6"/>
    </row>
    <row r="22" spans="1:8" ht="13.5" thickBot="1" x14ac:dyDescent="0.25">
      <c r="A22" s="4" t="s">
        <v>14</v>
      </c>
      <c r="D22" s="12"/>
      <c r="E22" s="6"/>
      <c r="F22" s="12"/>
    </row>
    <row r="23" spans="1:8" x14ac:dyDescent="0.2">
      <c r="A23" s="2" t="s">
        <v>7</v>
      </c>
      <c r="B23" s="13">
        <v>0.30333766883347768</v>
      </c>
      <c r="D23" s="6"/>
      <c r="E23" s="14"/>
      <c r="F23" s="6"/>
    </row>
    <row r="24" spans="1:8" x14ac:dyDescent="0.2">
      <c r="A24" s="2" t="s">
        <v>8</v>
      </c>
      <c r="B24" s="15">
        <v>0</v>
      </c>
      <c r="D24" s="6"/>
      <c r="E24" s="6"/>
      <c r="F24" s="6"/>
    </row>
    <row r="25" spans="1:8" x14ac:dyDescent="0.2">
      <c r="A25" s="2" t="s">
        <v>9</v>
      </c>
      <c r="B25" s="15">
        <v>0</v>
      </c>
      <c r="D25" s="6"/>
      <c r="E25" s="6"/>
    </row>
    <row r="26" spans="1:8" x14ac:dyDescent="0.2">
      <c r="A26" s="2" t="s">
        <v>10</v>
      </c>
      <c r="B26" s="15">
        <v>0.36498148616743781</v>
      </c>
      <c r="D26" s="6"/>
      <c r="E26" s="6"/>
    </row>
    <row r="27" spans="1:8" x14ac:dyDescent="0.2">
      <c r="A27" s="2" t="s">
        <v>11</v>
      </c>
      <c r="B27" s="15">
        <v>0.2265517057332079</v>
      </c>
    </row>
    <row r="28" spans="1:8" ht="13.5" thickBot="1" x14ac:dyDescent="0.25">
      <c r="A28" s="2" t="s">
        <v>12</v>
      </c>
      <c r="B28" s="16">
        <v>0.10512913927364947</v>
      </c>
    </row>
    <row r="29" spans="1:8" x14ac:dyDescent="0.2">
      <c r="A29" s="17"/>
      <c r="B29" s="18"/>
    </row>
    <row r="30" spans="1:8" x14ac:dyDescent="0.2">
      <c r="A30" s="19" t="s">
        <v>20</v>
      </c>
      <c r="B30" s="20">
        <f>SUM(B23:B28)</f>
        <v>1.0000000000077729</v>
      </c>
    </row>
  </sheetData>
  <mergeCells count="1">
    <mergeCell ref="B3:F3"/>
  </mergeCells>
  <phoneticPr fontId="1" type="noConversion"/>
  <pageMargins left="0.75" right="0.75" top="1" bottom="1" header="0.5" footer="0.5"/>
  <pageSetup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Model</vt:lpstr>
    </vt:vector>
  </TitlesOfParts>
  <Company>College of Business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Dennis J. Sweeney</dc:creator>
  <cp:lastModifiedBy>Windows User</cp:lastModifiedBy>
  <dcterms:created xsi:type="dcterms:W3CDTF">2005-11-27T16:16:18Z</dcterms:created>
  <dcterms:modified xsi:type="dcterms:W3CDTF">2016-01-27T08:22:47Z</dcterms:modified>
</cp:coreProperties>
</file>